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debasi\Desktop\البيانات المفتوحة 1443\"/>
    </mc:Choice>
  </mc:AlternateContent>
  <xr:revisionPtr revIDLastSave="0" documentId="13_ncr:1_{057B6925-8665-4248-A2C9-FD7726D274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لتصنيف حسب الفر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8" i="1" l="1"/>
  <c r="AN23" i="1" l="1"/>
  <c r="AM23" i="1"/>
  <c r="AF23" i="1"/>
  <c r="AE23" i="1"/>
  <c r="AO23" i="1" l="1"/>
  <c r="AN22" i="1"/>
  <c r="AM22" i="1"/>
  <c r="AF22" i="1"/>
  <c r="AE22" i="1"/>
  <c r="AN21" i="1"/>
  <c r="AM21" i="1"/>
  <c r="AF21" i="1"/>
  <c r="AE21" i="1"/>
  <c r="AN20" i="1"/>
  <c r="AM20" i="1"/>
  <c r="AF20" i="1"/>
  <c r="AE20" i="1"/>
  <c r="AN19" i="1"/>
  <c r="AM19" i="1"/>
  <c r="AF19" i="1"/>
  <c r="AE19" i="1"/>
  <c r="AO21" i="1" l="1"/>
  <c r="AO22" i="1"/>
  <c r="AO20" i="1"/>
  <c r="AO19" i="1"/>
  <c r="AM18" i="1"/>
  <c r="AN18" i="1" l="1"/>
  <c r="AF18" i="1"/>
  <c r="AE18" i="1"/>
  <c r="AN17" i="1"/>
  <c r="AM17" i="1"/>
  <c r="AF17" i="1"/>
  <c r="AE17" i="1"/>
  <c r="AN16" i="1"/>
  <c r="AM16" i="1"/>
  <c r="AF16" i="1"/>
  <c r="AE16" i="1"/>
  <c r="AN15" i="1"/>
  <c r="AM15" i="1"/>
  <c r="AF15" i="1"/>
  <c r="AE15" i="1"/>
  <c r="AN14" i="1"/>
  <c r="AM14" i="1"/>
  <c r="AF14" i="1"/>
  <c r="AE14" i="1"/>
  <c r="AN13" i="1"/>
  <c r="AM13" i="1"/>
  <c r="AF13" i="1"/>
  <c r="AE13" i="1"/>
  <c r="AN12" i="1"/>
  <c r="AM12" i="1"/>
  <c r="AF12" i="1"/>
  <c r="AE12" i="1"/>
  <c r="AN11" i="1"/>
  <c r="AM11" i="1"/>
  <c r="AF11" i="1"/>
  <c r="AE11" i="1"/>
  <c r="AN10" i="1"/>
  <c r="AM10" i="1"/>
  <c r="AF10" i="1"/>
  <c r="AE10" i="1"/>
  <c r="AN9" i="1"/>
  <c r="AM9" i="1"/>
  <c r="AF9" i="1"/>
  <c r="AE9" i="1"/>
  <c r="AO10" i="1" l="1"/>
  <c r="AO15" i="1"/>
  <c r="AO14" i="1"/>
  <c r="AO16" i="1"/>
  <c r="AO12" i="1"/>
  <c r="AO9" i="1"/>
  <c r="AO13" i="1"/>
  <c r="AO11" i="1"/>
  <c r="AO17" i="1"/>
  <c r="AO18" i="1"/>
  <c r="AD9" i="1"/>
</calcChain>
</file>

<file path=xl/sharedStrings.xml><?xml version="1.0" encoding="utf-8"?>
<sst xmlns="http://schemas.openxmlformats.org/spreadsheetml/2006/main" count="178" uniqueCount="29">
  <si>
    <t>-</t>
  </si>
  <si>
    <t>_</t>
  </si>
  <si>
    <t>years</t>
  </si>
  <si>
    <t>semester</t>
  </si>
  <si>
    <t xml:space="preserve">First </t>
  </si>
  <si>
    <t xml:space="preserve">Second </t>
  </si>
  <si>
    <t>Summer</t>
  </si>
  <si>
    <t>Master</t>
  </si>
  <si>
    <t xml:space="preserve">Bachelor </t>
  </si>
  <si>
    <t>Riyadh</t>
  </si>
  <si>
    <t>Qassim</t>
  </si>
  <si>
    <t>Dammam</t>
  </si>
  <si>
    <t>Alahsa</t>
  </si>
  <si>
    <t>Jeddah</t>
  </si>
  <si>
    <t>Taif</t>
  </si>
  <si>
    <t>Almadina</t>
  </si>
  <si>
    <t>Aljouf</t>
  </si>
  <si>
    <t>Tabouk</t>
  </si>
  <si>
    <t>Abha</t>
  </si>
  <si>
    <t>Jazan</t>
  </si>
  <si>
    <t>Total</t>
  </si>
  <si>
    <t>Total of students in all branches</t>
  </si>
  <si>
    <t>male</t>
  </si>
  <si>
    <t>female</t>
  </si>
  <si>
    <t>ــ</t>
  </si>
  <si>
    <t xml:space="preserve"> المصدر : الجامعة السعودية الإلكترونية</t>
  </si>
  <si>
    <t>Hail</t>
  </si>
  <si>
    <t>Najran</t>
  </si>
  <si>
    <t>Diploma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</si>
</sst>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3"/>
      <name val="Arial"/>
      <family val="2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22"/>
      <name val="Arial"/>
      <family val="2"/>
    </font>
    <font>
      <sz val="11"/>
      <color rgb="FF66666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403151"/>
        <bgColor indexed="64"/>
      </patternFill>
    </fill>
    <fill>
      <patternFill patternType="solid">
        <fgColor rgb="FF33899D"/>
        <bgColor indexed="64"/>
      </patternFill>
    </fill>
    <fill>
      <patternFill patternType="solid">
        <fgColor rgb="FF634B7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1" fillId="0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4" fillId="11" borderId="2" xfId="0" applyFont="1" applyFill="1" applyBorder="1" applyAlignment="1">
      <alignment horizontal="center" vertical="center" wrapText="1" readingOrder="2"/>
    </xf>
    <xf numFmtId="0" fontId="5" fillId="7" borderId="2" xfId="0" applyFont="1" applyFill="1" applyBorder="1" applyAlignment="1">
      <alignment horizontal="center" vertical="center" wrapText="1" readingOrder="2"/>
    </xf>
    <xf numFmtId="0" fontId="5" fillId="8" borderId="2" xfId="0" applyFont="1" applyFill="1" applyBorder="1" applyAlignment="1">
      <alignment horizontal="center" vertical="center" wrapText="1" readingOrder="2"/>
    </xf>
    <xf numFmtId="0" fontId="2" fillId="4" borderId="2" xfId="0" applyFont="1" applyFill="1" applyBorder="1" applyAlignment="1">
      <alignment horizontal="center" vertical="center" wrapText="1" readingOrder="1"/>
    </xf>
    <xf numFmtId="0" fontId="2" fillId="10" borderId="2" xfId="0" applyFont="1" applyFill="1" applyBorder="1" applyAlignment="1">
      <alignment horizontal="center" vertical="center" wrapText="1" readingOrder="1"/>
    </xf>
    <xf numFmtId="0" fontId="0" fillId="3" borderId="8" xfId="0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 readingOrder="1"/>
    </xf>
    <xf numFmtId="0" fontId="8" fillId="0" borderId="0" xfId="0" applyFont="1"/>
    <xf numFmtId="0" fontId="4" fillId="14" borderId="8" xfId="0" applyFont="1" applyFill="1" applyBorder="1" applyAlignment="1">
      <alignment horizontal="center" vertical="center" wrapText="1" readingOrder="2"/>
    </xf>
    <xf numFmtId="0" fontId="2" fillId="12" borderId="2" xfId="0" applyFont="1" applyFill="1" applyBorder="1" applyAlignment="1">
      <alignment horizontal="center" vertical="center" wrapText="1" readingOrder="2"/>
    </xf>
    <xf numFmtId="0" fontId="2" fillId="4" borderId="2" xfId="0" applyFont="1" applyFill="1" applyBorder="1" applyAlignment="1">
      <alignment horizontal="center" vertical="center" wrapText="1" readingOrder="1"/>
    </xf>
    <xf numFmtId="0" fontId="2" fillId="4" borderId="3" xfId="0" applyFont="1" applyFill="1" applyBorder="1" applyAlignment="1">
      <alignment horizontal="center" vertical="center" wrapText="1" readingOrder="1"/>
    </xf>
    <xf numFmtId="0" fontId="2" fillId="3" borderId="9" xfId="0" applyFont="1" applyFill="1" applyBorder="1" applyAlignment="1">
      <alignment horizontal="center" vertical="center" wrapText="1" readingOrder="1"/>
    </xf>
    <xf numFmtId="0" fontId="2" fillId="3" borderId="11" xfId="0" applyFont="1" applyFill="1" applyBorder="1" applyAlignment="1">
      <alignment horizontal="center" vertical="center" wrapText="1" readingOrder="1"/>
    </xf>
    <xf numFmtId="0" fontId="2" fillId="10" borderId="2" xfId="0" applyFont="1" applyFill="1" applyBorder="1" applyAlignment="1">
      <alignment horizontal="center" vertical="center" wrapText="1" readingOrder="1"/>
    </xf>
    <xf numFmtId="0" fontId="2" fillId="10" borderId="3" xfId="0" applyFont="1" applyFill="1" applyBorder="1" applyAlignment="1">
      <alignment horizontal="center" vertical="center" wrapText="1" readingOrder="1"/>
    </xf>
    <xf numFmtId="0" fontId="2" fillId="4" borderId="4" xfId="0" applyFont="1" applyFill="1" applyBorder="1" applyAlignment="1">
      <alignment horizontal="center" vertical="center" wrapText="1" readingOrder="1"/>
    </xf>
    <xf numFmtId="0" fontId="3" fillId="9" borderId="7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6" fillId="6" borderId="4" xfId="0" applyFont="1" applyFill="1" applyBorder="1" applyAlignment="1">
      <alignment horizontal="center" vertical="center" wrapText="1" readingOrder="2"/>
    </xf>
    <xf numFmtId="0" fontId="3" fillId="9" borderId="5" xfId="0" applyFont="1" applyFill="1" applyBorder="1" applyAlignment="1">
      <alignment horizontal="center" vertical="center" wrapText="1" readingOrder="2"/>
    </xf>
    <xf numFmtId="0" fontId="3" fillId="9" borderId="6" xfId="0" applyFont="1" applyFill="1" applyBorder="1" applyAlignment="1">
      <alignment horizontal="center" vertical="center" wrapText="1" readingOrder="2"/>
    </xf>
    <xf numFmtId="0" fontId="3" fillId="9" borderId="8" xfId="0" applyFont="1" applyFill="1" applyBorder="1" applyAlignment="1">
      <alignment horizontal="center" vertical="center" wrapText="1" readingOrder="2"/>
    </xf>
    <xf numFmtId="0" fontId="6" fillId="5" borderId="4" xfId="0" applyFont="1" applyFill="1" applyBorder="1" applyAlignment="1">
      <alignment horizontal="center" vertical="center" wrapText="1" readingOrder="2"/>
    </xf>
    <xf numFmtId="0" fontId="3" fillId="9" borderId="5" xfId="0" applyFont="1" applyFill="1" applyBorder="1" applyAlignment="1">
      <alignment horizontal="center" vertical="center" wrapText="1" readingOrder="1"/>
    </xf>
    <xf numFmtId="0" fontId="4" fillId="5" borderId="2" xfId="0" applyFont="1" applyFill="1" applyBorder="1" applyAlignment="1">
      <alignment horizontal="center" vertical="center" wrapText="1" readingOrder="2"/>
    </xf>
    <xf numFmtId="0" fontId="4" fillId="11" borderId="9" xfId="0" applyFont="1" applyFill="1" applyBorder="1" applyAlignment="1">
      <alignment horizontal="center" vertical="center" wrapText="1" readingOrder="2"/>
    </xf>
    <xf numFmtId="0" fontId="4" fillId="11" borderId="8" xfId="0" applyFont="1" applyFill="1" applyBorder="1" applyAlignment="1">
      <alignment horizontal="center" vertical="center" wrapText="1" readingOrder="2"/>
    </xf>
    <xf numFmtId="0" fontId="4" fillId="13" borderId="7" xfId="0" applyFont="1" applyFill="1" applyBorder="1" applyAlignment="1">
      <alignment horizontal="center" vertical="center" wrapText="1" readingOrder="2"/>
    </xf>
    <xf numFmtId="0" fontId="4" fillId="13" borderId="6" xfId="0" applyFont="1" applyFill="1" applyBorder="1" applyAlignment="1">
      <alignment horizontal="center" vertical="center" wrapText="1" readingOrder="2"/>
    </xf>
    <xf numFmtId="0" fontId="4" fillId="13" borderId="9" xfId="0" applyFont="1" applyFill="1" applyBorder="1" applyAlignment="1">
      <alignment horizontal="center" vertical="center" wrapText="1" readingOrder="2"/>
    </xf>
    <xf numFmtId="0" fontId="4" fillId="13" borderId="8" xfId="0" applyFont="1" applyFill="1" applyBorder="1" applyAlignment="1">
      <alignment horizontal="center" vertical="center" wrapText="1" readingOrder="2"/>
    </xf>
    <xf numFmtId="0" fontId="3" fillId="9" borderId="12" xfId="0" applyFont="1" applyFill="1" applyBorder="1" applyAlignment="1">
      <alignment horizontal="center" vertical="center" wrapText="1" readingOrder="1"/>
    </xf>
    <xf numFmtId="0" fontId="3" fillId="9" borderId="13" xfId="0" applyFont="1" applyFill="1" applyBorder="1" applyAlignment="1">
      <alignment horizontal="center" vertical="center" wrapText="1" readingOrder="1"/>
    </xf>
    <xf numFmtId="0" fontId="0" fillId="0" borderId="5" xfId="0" applyBorder="1" applyAlignment="1">
      <alignment horizontal="center" vertical="center" wrapText="1" readingOrder="1"/>
    </xf>
    <xf numFmtId="0" fontId="0" fillId="9" borderId="5" xfId="0" applyFill="1" applyBorder="1" applyAlignment="1">
      <alignment horizontal="center" vertical="center" wrapText="1" readingOrder="1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</cellXfs>
  <cellStyles count="2">
    <cellStyle name="عادي" xfId="0" builtinId="0"/>
    <cellStyle name="ملاحظة" xfId="1" builtinId="10"/>
  </cellStyles>
  <dxfs count="0"/>
  <tableStyles count="0" defaultTableStyle="TableStyleMedium2" defaultPivotStyle="PivotStyleLight16"/>
  <colors>
    <mruColors>
      <color rgb="FF215967"/>
      <color rgb="FFB94441"/>
      <color rgb="FF403151"/>
      <color rgb="FFE4DFEC"/>
      <color rgb="FFF1D8D7"/>
      <color rgb="FFEAC5C4"/>
      <color rgb="FFE2ADAC"/>
      <color rgb="FFCE7674"/>
      <color rgb="FF634B7D"/>
      <color rgb="FFF675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3:AO37"/>
  <sheetViews>
    <sheetView tabSelected="1" topLeftCell="A15" zoomScale="80" zoomScaleNormal="80" workbookViewId="0">
      <selection activeCell="AK41" sqref="AK41"/>
    </sheetView>
  </sheetViews>
  <sheetFormatPr defaultColWidth="9.140625" defaultRowHeight="12.75" x14ac:dyDescent="0.2"/>
  <cols>
    <col min="1" max="1" width="9.140625" style="1" customWidth="1"/>
    <col min="2" max="2" width="1.28515625" style="1" customWidth="1"/>
    <col min="3" max="3" width="8.5703125" style="1" customWidth="1"/>
    <col min="4" max="4" width="25.28515625" style="1" customWidth="1"/>
    <col min="5" max="5" width="13.42578125" style="1" customWidth="1"/>
    <col min="6" max="6" width="12.5703125" style="1" customWidth="1"/>
    <col min="7" max="16" width="9.140625" style="1"/>
    <col min="17" max="17" width="14" style="1" customWidth="1"/>
    <col min="18" max="19" width="9.140625" style="1"/>
    <col min="20" max="20" width="12.85546875" style="1" customWidth="1"/>
    <col min="21" max="21" width="8.85546875" style="1" customWidth="1"/>
    <col min="22" max="22" width="14.85546875" style="1" customWidth="1"/>
    <col min="23" max="40" width="9.140625" style="1"/>
    <col min="41" max="41" width="20.5703125" style="1" customWidth="1"/>
    <col min="42" max="16384" width="9.140625" style="1"/>
  </cols>
  <sheetData>
    <row r="3" spans="3:41" ht="49.5" customHeight="1" x14ac:dyDescent="0.2">
      <c r="P3" s="3"/>
    </row>
    <row r="5" spans="3:41" ht="13.5" thickBot="1" x14ac:dyDescent="0.25"/>
    <row r="6" spans="3:41" ht="39" customHeight="1" thickBot="1" x14ac:dyDescent="0.25">
      <c r="C6" s="26" t="s">
        <v>2</v>
      </c>
      <c r="D6" s="27" t="s">
        <v>3</v>
      </c>
      <c r="E6" s="34" t="s">
        <v>28</v>
      </c>
      <c r="F6" s="35"/>
      <c r="G6" s="29" t="s">
        <v>8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5" t="s">
        <v>7</v>
      </c>
      <c r="AH6" s="25"/>
      <c r="AI6" s="25"/>
      <c r="AJ6" s="25"/>
      <c r="AK6" s="25"/>
      <c r="AL6" s="25"/>
      <c r="AM6" s="25"/>
      <c r="AN6" s="25"/>
      <c r="AO6" s="21" t="s">
        <v>21</v>
      </c>
    </row>
    <row r="7" spans="3:41" ht="33.75" customHeight="1" thickBot="1" x14ac:dyDescent="0.25">
      <c r="C7" s="26"/>
      <c r="D7" s="28"/>
      <c r="E7" s="36" t="s">
        <v>9</v>
      </c>
      <c r="F7" s="37"/>
      <c r="G7" s="31" t="s">
        <v>9</v>
      </c>
      <c r="H7" s="31"/>
      <c r="I7" s="31" t="s">
        <v>10</v>
      </c>
      <c r="J7" s="31"/>
      <c r="K7" s="31" t="s">
        <v>11</v>
      </c>
      <c r="L7" s="31"/>
      <c r="M7" s="24" t="s">
        <v>12</v>
      </c>
      <c r="N7" s="24"/>
      <c r="O7" s="31" t="s">
        <v>13</v>
      </c>
      <c r="P7" s="31"/>
      <c r="Q7" s="4" t="s">
        <v>14</v>
      </c>
      <c r="R7" s="24" t="s">
        <v>15</v>
      </c>
      <c r="S7" s="24"/>
      <c r="T7" s="24" t="s">
        <v>16</v>
      </c>
      <c r="U7" s="24"/>
      <c r="V7" s="4" t="s">
        <v>17</v>
      </c>
      <c r="W7" s="24" t="s">
        <v>18</v>
      </c>
      <c r="X7" s="24"/>
      <c r="Y7" s="24" t="s">
        <v>19</v>
      </c>
      <c r="Z7" s="24"/>
      <c r="AA7" s="32" t="s">
        <v>26</v>
      </c>
      <c r="AB7" s="33"/>
      <c r="AC7" s="32" t="s">
        <v>27</v>
      </c>
      <c r="AD7" s="33"/>
      <c r="AE7" s="24" t="s">
        <v>20</v>
      </c>
      <c r="AF7" s="24"/>
      <c r="AG7" s="23" t="s">
        <v>9</v>
      </c>
      <c r="AH7" s="23"/>
      <c r="AI7" s="23" t="s">
        <v>11</v>
      </c>
      <c r="AJ7" s="23"/>
      <c r="AK7" s="23" t="s">
        <v>13</v>
      </c>
      <c r="AL7" s="23"/>
      <c r="AM7" s="23" t="s">
        <v>20</v>
      </c>
      <c r="AN7" s="23"/>
      <c r="AO7" s="22"/>
    </row>
    <row r="8" spans="3:41" ht="21" customHeight="1" thickBot="1" x14ac:dyDescent="0.25">
      <c r="C8" s="26"/>
      <c r="D8" s="28"/>
      <c r="E8" s="12" t="s">
        <v>22</v>
      </c>
      <c r="F8" s="12" t="s">
        <v>23</v>
      </c>
      <c r="G8" s="5" t="s">
        <v>22</v>
      </c>
      <c r="H8" s="5" t="s">
        <v>23</v>
      </c>
      <c r="I8" s="5" t="s">
        <v>22</v>
      </c>
      <c r="J8" s="5" t="s">
        <v>23</v>
      </c>
      <c r="K8" s="5" t="s">
        <v>22</v>
      </c>
      <c r="L8" s="5" t="s">
        <v>23</v>
      </c>
      <c r="M8" s="5" t="s">
        <v>22</v>
      </c>
      <c r="N8" s="5" t="s">
        <v>23</v>
      </c>
      <c r="O8" s="5" t="s">
        <v>22</v>
      </c>
      <c r="P8" s="5" t="s">
        <v>23</v>
      </c>
      <c r="Q8" s="5" t="s">
        <v>22</v>
      </c>
      <c r="R8" s="5" t="s">
        <v>22</v>
      </c>
      <c r="S8" s="5" t="s">
        <v>23</v>
      </c>
      <c r="T8" s="5" t="s">
        <v>22</v>
      </c>
      <c r="U8" s="5" t="s">
        <v>23</v>
      </c>
      <c r="V8" s="5" t="s">
        <v>22</v>
      </c>
      <c r="W8" s="5" t="s">
        <v>22</v>
      </c>
      <c r="X8" s="5" t="s">
        <v>23</v>
      </c>
      <c r="Y8" s="5" t="s">
        <v>22</v>
      </c>
      <c r="Z8" s="5" t="s">
        <v>23</v>
      </c>
      <c r="AA8" s="5"/>
      <c r="AB8" s="5"/>
      <c r="AC8" s="5"/>
      <c r="AD8" s="5"/>
      <c r="AE8" s="5" t="s">
        <v>22</v>
      </c>
      <c r="AF8" s="5" t="s">
        <v>23</v>
      </c>
      <c r="AG8" s="6" t="s">
        <v>22</v>
      </c>
      <c r="AH8" s="6" t="s">
        <v>23</v>
      </c>
      <c r="AI8" s="6" t="s">
        <v>22</v>
      </c>
      <c r="AJ8" s="6" t="s">
        <v>23</v>
      </c>
      <c r="AK8" s="6" t="s">
        <v>22</v>
      </c>
      <c r="AL8" s="6" t="s">
        <v>23</v>
      </c>
      <c r="AM8" s="6" t="s">
        <v>22</v>
      </c>
      <c r="AN8" s="6" t="s">
        <v>23</v>
      </c>
      <c r="AO8" s="22"/>
    </row>
    <row r="9" spans="3:41" ht="36" customHeight="1" thickBot="1" x14ac:dyDescent="0.25">
      <c r="C9" s="30">
        <v>2013</v>
      </c>
      <c r="D9" s="9" t="s">
        <v>4</v>
      </c>
      <c r="E9" s="13">
        <v>0</v>
      </c>
      <c r="F9" s="13">
        <v>0</v>
      </c>
      <c r="G9" s="7">
        <v>1466</v>
      </c>
      <c r="H9" s="7">
        <v>1086</v>
      </c>
      <c r="I9" s="7">
        <v>91</v>
      </c>
      <c r="J9" s="7">
        <v>0</v>
      </c>
      <c r="K9" s="7">
        <v>1047</v>
      </c>
      <c r="L9" s="7">
        <v>911</v>
      </c>
      <c r="M9" s="7">
        <v>0</v>
      </c>
      <c r="N9" s="7">
        <v>0</v>
      </c>
      <c r="O9" s="7">
        <v>857</v>
      </c>
      <c r="P9" s="7">
        <v>703</v>
      </c>
      <c r="Q9" s="7">
        <v>0</v>
      </c>
      <c r="R9" s="7">
        <v>416</v>
      </c>
      <c r="S9" s="7">
        <v>497</v>
      </c>
      <c r="T9" s="7">
        <v>53</v>
      </c>
      <c r="U9" s="7" t="s">
        <v>0</v>
      </c>
      <c r="V9" s="7">
        <v>0</v>
      </c>
      <c r="W9" s="7">
        <v>215</v>
      </c>
      <c r="X9" s="7">
        <v>65</v>
      </c>
      <c r="Y9" s="7">
        <v>0</v>
      </c>
      <c r="Z9" s="7">
        <v>0</v>
      </c>
      <c r="AA9" s="7" t="s">
        <v>1</v>
      </c>
      <c r="AB9" s="7" t="s">
        <v>1</v>
      </c>
      <c r="AC9" s="7" t="s">
        <v>1</v>
      </c>
      <c r="AD9" s="7">
        <f ca="1">AA9:AD23</f>
        <v>0</v>
      </c>
      <c r="AE9" s="7">
        <f t="shared" ref="AE9:AE18" si="0">G9+I9+K9+O9+Q9+R9+T9+V9+W9+M9+Y9</f>
        <v>4145</v>
      </c>
      <c r="AF9" s="7">
        <f t="shared" ref="AF9:AF18" si="1">H9+L9+P9+S9+X9+N9+Z9+J9</f>
        <v>3262</v>
      </c>
      <c r="AG9" s="8">
        <v>137</v>
      </c>
      <c r="AH9" s="8">
        <v>38</v>
      </c>
      <c r="AI9" s="8">
        <v>72</v>
      </c>
      <c r="AJ9" s="8">
        <v>29</v>
      </c>
      <c r="AK9" s="8">
        <v>57</v>
      </c>
      <c r="AL9" s="8">
        <v>18</v>
      </c>
      <c r="AM9" s="8">
        <f>AG9+AI9+AK9</f>
        <v>266</v>
      </c>
      <c r="AN9" s="8">
        <f>AH9+AJ9+AL9</f>
        <v>85</v>
      </c>
      <c r="AO9" s="10">
        <f>AE9+AF9+AM9+AN9</f>
        <v>7758</v>
      </c>
    </row>
    <row r="10" spans="3:41" ht="33" customHeight="1" thickBot="1" x14ac:dyDescent="0.25">
      <c r="C10" s="30"/>
      <c r="D10" s="9" t="s">
        <v>5</v>
      </c>
      <c r="E10" s="13">
        <v>0</v>
      </c>
      <c r="F10" s="13">
        <v>0</v>
      </c>
      <c r="G10" s="7">
        <v>623</v>
      </c>
      <c r="H10" s="7">
        <v>610</v>
      </c>
      <c r="I10" s="7">
        <v>34</v>
      </c>
      <c r="J10" s="7">
        <v>0</v>
      </c>
      <c r="K10" s="7">
        <v>563</v>
      </c>
      <c r="L10" s="7">
        <v>568</v>
      </c>
      <c r="M10" s="7">
        <v>0</v>
      </c>
      <c r="N10" s="7">
        <v>0</v>
      </c>
      <c r="O10" s="7">
        <v>389</v>
      </c>
      <c r="P10" s="7">
        <v>377</v>
      </c>
      <c r="Q10" s="7">
        <v>0</v>
      </c>
      <c r="R10" s="7">
        <v>147</v>
      </c>
      <c r="S10" s="7">
        <v>256</v>
      </c>
      <c r="T10" s="7">
        <v>9</v>
      </c>
      <c r="U10" s="7" t="s">
        <v>1</v>
      </c>
      <c r="V10" s="7">
        <v>0</v>
      </c>
      <c r="W10" s="7">
        <v>80</v>
      </c>
      <c r="X10" s="7">
        <v>40</v>
      </c>
      <c r="Y10" s="7">
        <v>0</v>
      </c>
      <c r="Z10" s="7">
        <v>0</v>
      </c>
      <c r="AA10" s="7" t="s">
        <v>1</v>
      </c>
      <c r="AB10" s="7" t="s">
        <v>1</v>
      </c>
      <c r="AC10" s="7" t="s">
        <v>1</v>
      </c>
      <c r="AD10" s="7" t="s">
        <v>1</v>
      </c>
      <c r="AE10" s="7">
        <f t="shared" si="0"/>
        <v>1845</v>
      </c>
      <c r="AF10" s="7">
        <f t="shared" si="1"/>
        <v>1851</v>
      </c>
      <c r="AG10" s="8">
        <v>72</v>
      </c>
      <c r="AH10" s="8">
        <v>21</v>
      </c>
      <c r="AI10" s="8">
        <v>41</v>
      </c>
      <c r="AJ10" s="8">
        <v>26</v>
      </c>
      <c r="AK10" s="8">
        <v>32</v>
      </c>
      <c r="AL10" s="8">
        <v>11</v>
      </c>
      <c r="AM10" s="8">
        <f>AG10+AI10+AK10</f>
        <v>145</v>
      </c>
      <c r="AN10" s="8">
        <f>AH10+AJ10+AL10</f>
        <v>58</v>
      </c>
      <c r="AO10" s="10">
        <f>AE10+AF10+AM10+AN10</f>
        <v>3899</v>
      </c>
    </row>
    <row r="11" spans="3:41" ht="27.75" customHeight="1" thickBot="1" x14ac:dyDescent="0.25">
      <c r="C11" s="30"/>
      <c r="D11" s="9" t="s">
        <v>6</v>
      </c>
      <c r="E11" s="13">
        <v>0</v>
      </c>
      <c r="F11" s="13">
        <v>0</v>
      </c>
      <c r="G11" s="7">
        <v>624</v>
      </c>
      <c r="H11" s="7">
        <v>554</v>
      </c>
      <c r="I11" s="7">
        <v>20</v>
      </c>
      <c r="J11" s="7">
        <v>0</v>
      </c>
      <c r="K11" s="7">
        <v>536</v>
      </c>
      <c r="L11" s="7">
        <v>495</v>
      </c>
      <c r="M11" s="7">
        <v>0</v>
      </c>
      <c r="N11" s="7">
        <v>0</v>
      </c>
      <c r="O11" s="7">
        <v>370</v>
      </c>
      <c r="P11" s="7">
        <v>346</v>
      </c>
      <c r="Q11" s="7">
        <v>0</v>
      </c>
      <c r="R11" s="7">
        <v>141</v>
      </c>
      <c r="S11" s="7">
        <v>198</v>
      </c>
      <c r="T11" s="7">
        <v>8</v>
      </c>
      <c r="U11" s="7" t="s">
        <v>1</v>
      </c>
      <c r="V11" s="7">
        <v>0</v>
      </c>
      <c r="W11" s="7">
        <v>75</v>
      </c>
      <c r="X11" s="7">
        <v>33</v>
      </c>
      <c r="Y11" s="7">
        <v>0</v>
      </c>
      <c r="Z11" s="7">
        <v>0</v>
      </c>
      <c r="AA11" s="7" t="s">
        <v>1</v>
      </c>
      <c r="AB11" s="7" t="s">
        <v>1</v>
      </c>
      <c r="AC11" s="7" t="s">
        <v>1</v>
      </c>
      <c r="AD11" s="7" t="s">
        <v>1</v>
      </c>
      <c r="AE11" s="7">
        <f t="shared" si="0"/>
        <v>1774</v>
      </c>
      <c r="AF11" s="7">
        <f t="shared" si="1"/>
        <v>1626</v>
      </c>
      <c r="AG11" s="8">
        <v>70</v>
      </c>
      <c r="AH11" s="8">
        <v>21</v>
      </c>
      <c r="AI11" s="8">
        <v>41</v>
      </c>
      <c r="AJ11" s="8">
        <v>26</v>
      </c>
      <c r="AK11" s="8">
        <v>32</v>
      </c>
      <c r="AL11" s="8">
        <v>11</v>
      </c>
      <c r="AM11" s="8">
        <f t="shared" ref="AM11:AN18" si="2">AG11+AI11+AK11</f>
        <v>143</v>
      </c>
      <c r="AN11" s="8">
        <f t="shared" si="2"/>
        <v>58</v>
      </c>
      <c r="AO11" s="10">
        <f t="shared" ref="AO11:AO18" si="3">AE11+AF11+AM11+AN11</f>
        <v>3601</v>
      </c>
    </row>
    <row r="12" spans="3:41" s="2" customFormat="1" ht="28.5" customHeight="1" thickBot="1" x14ac:dyDescent="0.25">
      <c r="C12" s="30">
        <v>2014</v>
      </c>
      <c r="D12" s="9" t="s">
        <v>4</v>
      </c>
      <c r="E12" s="13">
        <v>0</v>
      </c>
      <c r="F12" s="13">
        <v>0</v>
      </c>
      <c r="G12" s="7">
        <v>2056</v>
      </c>
      <c r="H12" s="7">
        <v>1181</v>
      </c>
      <c r="I12" s="7">
        <v>127</v>
      </c>
      <c r="J12" s="7">
        <v>0</v>
      </c>
      <c r="K12" s="7">
        <v>1526</v>
      </c>
      <c r="L12" s="7">
        <v>1401</v>
      </c>
      <c r="M12" s="7">
        <v>0</v>
      </c>
      <c r="N12" s="7">
        <v>0</v>
      </c>
      <c r="O12" s="7">
        <v>842</v>
      </c>
      <c r="P12" s="7">
        <v>626</v>
      </c>
      <c r="Q12" s="7">
        <v>55</v>
      </c>
      <c r="R12" s="7">
        <v>315</v>
      </c>
      <c r="S12" s="7">
        <v>386</v>
      </c>
      <c r="T12" s="7">
        <v>33</v>
      </c>
      <c r="U12" s="7" t="s">
        <v>1</v>
      </c>
      <c r="V12" s="7">
        <v>59</v>
      </c>
      <c r="W12" s="7">
        <v>353</v>
      </c>
      <c r="X12" s="7">
        <v>113</v>
      </c>
      <c r="Y12" s="7">
        <v>48</v>
      </c>
      <c r="Z12" s="7">
        <v>0</v>
      </c>
      <c r="AA12" s="7" t="s">
        <v>1</v>
      </c>
      <c r="AB12" s="7" t="s">
        <v>1</v>
      </c>
      <c r="AC12" s="7" t="s">
        <v>1</v>
      </c>
      <c r="AD12" s="7" t="s">
        <v>1</v>
      </c>
      <c r="AE12" s="7">
        <f t="shared" si="0"/>
        <v>5414</v>
      </c>
      <c r="AF12" s="7">
        <f t="shared" si="1"/>
        <v>3707</v>
      </c>
      <c r="AG12" s="8">
        <v>126</v>
      </c>
      <c r="AH12" s="8">
        <v>36</v>
      </c>
      <c r="AI12" s="8">
        <v>73</v>
      </c>
      <c r="AJ12" s="8">
        <v>48</v>
      </c>
      <c r="AK12" s="8">
        <v>57</v>
      </c>
      <c r="AL12" s="8">
        <v>17</v>
      </c>
      <c r="AM12" s="8">
        <f t="shared" si="2"/>
        <v>256</v>
      </c>
      <c r="AN12" s="8">
        <f t="shared" si="2"/>
        <v>101</v>
      </c>
      <c r="AO12" s="10">
        <f t="shared" si="3"/>
        <v>9478</v>
      </c>
    </row>
    <row r="13" spans="3:41" ht="32.25" customHeight="1" thickBot="1" x14ac:dyDescent="0.25">
      <c r="C13" s="30"/>
      <c r="D13" s="9" t="s">
        <v>5</v>
      </c>
      <c r="E13" s="13">
        <v>0</v>
      </c>
      <c r="F13" s="13">
        <v>0</v>
      </c>
      <c r="G13" s="7">
        <v>1462</v>
      </c>
      <c r="H13" s="7">
        <v>789</v>
      </c>
      <c r="I13" s="7">
        <v>126</v>
      </c>
      <c r="J13" s="7">
        <v>0</v>
      </c>
      <c r="K13" s="7">
        <v>1192</v>
      </c>
      <c r="L13" s="7">
        <v>911</v>
      </c>
      <c r="M13" s="7">
        <v>0</v>
      </c>
      <c r="N13" s="7">
        <v>0</v>
      </c>
      <c r="O13" s="7">
        <v>653</v>
      </c>
      <c r="P13" s="7">
        <v>444</v>
      </c>
      <c r="Q13" s="7">
        <v>32</v>
      </c>
      <c r="R13" s="7">
        <v>175</v>
      </c>
      <c r="S13" s="7">
        <v>244</v>
      </c>
      <c r="T13" s="7">
        <v>15</v>
      </c>
      <c r="U13" s="7" t="s">
        <v>0</v>
      </c>
      <c r="V13" s="7">
        <v>24</v>
      </c>
      <c r="W13" s="7">
        <v>254</v>
      </c>
      <c r="X13" s="7">
        <v>87</v>
      </c>
      <c r="Y13" s="7">
        <v>29</v>
      </c>
      <c r="Z13" s="7">
        <v>0</v>
      </c>
      <c r="AA13" s="7" t="s">
        <v>1</v>
      </c>
      <c r="AB13" s="7" t="s">
        <v>1</v>
      </c>
      <c r="AC13" s="7" t="s">
        <v>1</v>
      </c>
      <c r="AD13" s="7" t="s">
        <v>1</v>
      </c>
      <c r="AE13" s="7">
        <f t="shared" si="0"/>
        <v>3962</v>
      </c>
      <c r="AF13" s="7">
        <f t="shared" si="1"/>
        <v>2475</v>
      </c>
      <c r="AG13" s="8">
        <v>120</v>
      </c>
      <c r="AH13" s="8">
        <v>31</v>
      </c>
      <c r="AI13" s="8">
        <v>71</v>
      </c>
      <c r="AJ13" s="8">
        <v>44</v>
      </c>
      <c r="AK13" s="8">
        <v>52</v>
      </c>
      <c r="AL13" s="8">
        <v>10</v>
      </c>
      <c r="AM13" s="8">
        <f t="shared" si="2"/>
        <v>243</v>
      </c>
      <c r="AN13" s="8">
        <f t="shared" si="2"/>
        <v>85</v>
      </c>
      <c r="AO13" s="10">
        <f t="shared" si="3"/>
        <v>6765</v>
      </c>
    </row>
    <row r="14" spans="3:41" ht="29.25" customHeight="1" thickBot="1" x14ac:dyDescent="0.25">
      <c r="C14" s="30"/>
      <c r="D14" s="9" t="s">
        <v>6</v>
      </c>
      <c r="E14" s="13">
        <v>0</v>
      </c>
      <c r="F14" s="13">
        <v>0</v>
      </c>
      <c r="G14" s="7">
        <v>1352</v>
      </c>
      <c r="H14" s="7">
        <v>754</v>
      </c>
      <c r="I14" s="7">
        <v>114</v>
      </c>
      <c r="J14" s="7">
        <v>0</v>
      </c>
      <c r="K14" s="7">
        <v>1145</v>
      </c>
      <c r="L14" s="7">
        <v>860</v>
      </c>
      <c r="M14" s="7">
        <v>0</v>
      </c>
      <c r="N14" s="7">
        <v>0</v>
      </c>
      <c r="O14" s="7">
        <v>618</v>
      </c>
      <c r="P14" s="7">
        <v>434</v>
      </c>
      <c r="Q14" s="7">
        <v>31</v>
      </c>
      <c r="R14" s="7">
        <v>165</v>
      </c>
      <c r="S14" s="7">
        <v>227</v>
      </c>
      <c r="T14" s="7">
        <v>16</v>
      </c>
      <c r="U14" s="7" t="s">
        <v>0</v>
      </c>
      <c r="V14" s="7">
        <v>21</v>
      </c>
      <c r="W14" s="7">
        <v>252</v>
      </c>
      <c r="X14" s="7">
        <v>75</v>
      </c>
      <c r="Y14" s="7">
        <v>22</v>
      </c>
      <c r="Z14" s="7">
        <v>0</v>
      </c>
      <c r="AA14" s="7" t="s">
        <v>1</v>
      </c>
      <c r="AB14" s="7" t="s">
        <v>1</v>
      </c>
      <c r="AC14" s="7" t="s">
        <v>1</v>
      </c>
      <c r="AD14" s="7" t="s">
        <v>1</v>
      </c>
      <c r="AE14" s="7">
        <f t="shared" si="0"/>
        <v>3736</v>
      </c>
      <c r="AF14" s="7">
        <f t="shared" si="1"/>
        <v>2350</v>
      </c>
      <c r="AG14" s="8">
        <v>120</v>
      </c>
      <c r="AH14" s="8">
        <v>31</v>
      </c>
      <c r="AI14" s="8">
        <v>71</v>
      </c>
      <c r="AJ14" s="8">
        <v>44</v>
      </c>
      <c r="AK14" s="8">
        <v>52</v>
      </c>
      <c r="AL14" s="8">
        <v>10</v>
      </c>
      <c r="AM14" s="8">
        <f t="shared" si="2"/>
        <v>243</v>
      </c>
      <c r="AN14" s="8">
        <f t="shared" si="2"/>
        <v>85</v>
      </c>
      <c r="AO14" s="10">
        <f t="shared" si="3"/>
        <v>6414</v>
      </c>
    </row>
    <row r="15" spans="3:41" ht="26.25" customHeight="1" thickBot="1" x14ac:dyDescent="0.25">
      <c r="C15" s="30">
        <v>2015</v>
      </c>
      <c r="D15" s="9" t="s">
        <v>4</v>
      </c>
      <c r="E15" s="13">
        <v>0</v>
      </c>
      <c r="F15" s="13">
        <v>0</v>
      </c>
      <c r="G15" s="7">
        <v>2538</v>
      </c>
      <c r="H15" s="7">
        <v>1514</v>
      </c>
      <c r="I15" s="7">
        <v>194</v>
      </c>
      <c r="J15" s="7">
        <v>18</v>
      </c>
      <c r="K15" s="7">
        <v>1735</v>
      </c>
      <c r="L15" s="7">
        <v>1352</v>
      </c>
      <c r="M15" s="7">
        <v>171</v>
      </c>
      <c r="N15" s="7">
        <v>85</v>
      </c>
      <c r="O15" s="7">
        <v>965</v>
      </c>
      <c r="P15" s="7">
        <v>707</v>
      </c>
      <c r="Q15" s="7">
        <v>99</v>
      </c>
      <c r="R15" s="7">
        <v>327</v>
      </c>
      <c r="S15" s="7">
        <v>359</v>
      </c>
      <c r="T15" s="7">
        <v>36</v>
      </c>
      <c r="U15" s="7" t="s">
        <v>1</v>
      </c>
      <c r="V15" s="7">
        <v>90</v>
      </c>
      <c r="W15" s="7">
        <v>425</v>
      </c>
      <c r="X15" s="7">
        <v>133</v>
      </c>
      <c r="Y15" s="7">
        <v>109</v>
      </c>
      <c r="Z15" s="7">
        <v>36</v>
      </c>
      <c r="AA15" s="7" t="s">
        <v>1</v>
      </c>
      <c r="AB15" s="7" t="s">
        <v>1</v>
      </c>
      <c r="AC15" s="7" t="s">
        <v>1</v>
      </c>
      <c r="AD15" s="7" t="s">
        <v>1</v>
      </c>
      <c r="AE15" s="7">
        <f t="shared" si="0"/>
        <v>6689</v>
      </c>
      <c r="AF15" s="7">
        <f t="shared" si="1"/>
        <v>4204</v>
      </c>
      <c r="AG15" s="8">
        <v>146</v>
      </c>
      <c r="AH15" s="8">
        <v>41</v>
      </c>
      <c r="AI15" s="8">
        <v>80</v>
      </c>
      <c r="AJ15" s="8">
        <v>46</v>
      </c>
      <c r="AK15" s="8">
        <v>57</v>
      </c>
      <c r="AL15" s="8">
        <v>7</v>
      </c>
      <c r="AM15" s="8">
        <f t="shared" si="2"/>
        <v>283</v>
      </c>
      <c r="AN15" s="8">
        <f t="shared" si="2"/>
        <v>94</v>
      </c>
      <c r="AO15" s="10">
        <f t="shared" si="3"/>
        <v>11270</v>
      </c>
    </row>
    <row r="16" spans="3:41" ht="25.5" customHeight="1" thickBot="1" x14ac:dyDescent="0.25">
      <c r="C16" s="30"/>
      <c r="D16" s="9" t="s">
        <v>5</v>
      </c>
      <c r="E16" s="13">
        <v>0</v>
      </c>
      <c r="F16" s="13">
        <v>0</v>
      </c>
      <c r="G16" s="7">
        <v>1702</v>
      </c>
      <c r="H16" s="7">
        <v>927</v>
      </c>
      <c r="I16" s="7">
        <v>120</v>
      </c>
      <c r="J16" s="7">
        <v>10</v>
      </c>
      <c r="K16" s="7">
        <v>1278</v>
      </c>
      <c r="L16" s="7">
        <v>935</v>
      </c>
      <c r="M16" s="7">
        <v>62</v>
      </c>
      <c r="N16" s="7">
        <v>40</v>
      </c>
      <c r="O16" s="7">
        <v>702</v>
      </c>
      <c r="P16" s="7">
        <v>467</v>
      </c>
      <c r="Q16" s="7">
        <v>48</v>
      </c>
      <c r="R16" s="7">
        <v>161</v>
      </c>
      <c r="S16" s="7">
        <v>228</v>
      </c>
      <c r="T16" s="7">
        <v>14</v>
      </c>
      <c r="U16" s="7" t="s">
        <v>1</v>
      </c>
      <c r="V16" s="7">
        <v>34</v>
      </c>
      <c r="W16" s="7">
        <v>316</v>
      </c>
      <c r="X16" s="7">
        <v>88</v>
      </c>
      <c r="Y16" s="7">
        <v>43</v>
      </c>
      <c r="Z16" s="7">
        <v>28</v>
      </c>
      <c r="AA16" s="7" t="s">
        <v>1</v>
      </c>
      <c r="AB16" s="7" t="s">
        <v>1</v>
      </c>
      <c r="AC16" s="7" t="s">
        <v>1</v>
      </c>
      <c r="AD16" s="7" t="s">
        <v>1</v>
      </c>
      <c r="AE16" s="7">
        <f t="shared" si="0"/>
        <v>4480</v>
      </c>
      <c r="AF16" s="7">
        <f t="shared" si="1"/>
        <v>2723</v>
      </c>
      <c r="AG16" s="8">
        <v>223</v>
      </c>
      <c r="AH16" s="8">
        <v>96</v>
      </c>
      <c r="AI16" s="8">
        <v>99</v>
      </c>
      <c r="AJ16" s="8">
        <v>57</v>
      </c>
      <c r="AK16" s="8">
        <v>88</v>
      </c>
      <c r="AL16" s="8">
        <v>18</v>
      </c>
      <c r="AM16" s="8">
        <f t="shared" si="2"/>
        <v>410</v>
      </c>
      <c r="AN16" s="8">
        <f t="shared" si="2"/>
        <v>171</v>
      </c>
      <c r="AO16" s="10">
        <f t="shared" si="3"/>
        <v>7784</v>
      </c>
    </row>
    <row r="17" spans="3:41" ht="29.25" customHeight="1" thickBot="1" x14ac:dyDescent="0.25">
      <c r="C17" s="30"/>
      <c r="D17" s="9" t="s">
        <v>6</v>
      </c>
      <c r="E17" s="13">
        <v>0</v>
      </c>
      <c r="F17" s="13">
        <v>0</v>
      </c>
      <c r="G17" s="7">
        <v>1686</v>
      </c>
      <c r="H17" s="7">
        <v>904</v>
      </c>
      <c r="I17" s="7">
        <v>116</v>
      </c>
      <c r="J17" s="7">
        <v>10</v>
      </c>
      <c r="K17" s="7">
        <v>1275</v>
      </c>
      <c r="L17" s="7">
        <v>902</v>
      </c>
      <c r="M17" s="7">
        <v>45</v>
      </c>
      <c r="N17" s="7">
        <v>34</v>
      </c>
      <c r="O17" s="7">
        <v>692</v>
      </c>
      <c r="P17" s="7">
        <v>452</v>
      </c>
      <c r="Q17" s="7">
        <v>45</v>
      </c>
      <c r="R17" s="7">
        <v>159</v>
      </c>
      <c r="S17" s="7">
        <v>215</v>
      </c>
      <c r="T17" s="7">
        <v>14</v>
      </c>
      <c r="U17" s="7" t="s">
        <v>1</v>
      </c>
      <c r="V17" s="7">
        <v>33</v>
      </c>
      <c r="W17" s="7">
        <v>312</v>
      </c>
      <c r="X17" s="7">
        <v>81</v>
      </c>
      <c r="Y17" s="7">
        <v>41</v>
      </c>
      <c r="Z17" s="7">
        <v>25</v>
      </c>
      <c r="AA17" s="7" t="s">
        <v>1</v>
      </c>
      <c r="AB17" s="7" t="s">
        <v>1</v>
      </c>
      <c r="AC17" s="7" t="s">
        <v>1</v>
      </c>
      <c r="AD17" s="7" t="s">
        <v>1</v>
      </c>
      <c r="AE17" s="7">
        <f t="shared" si="0"/>
        <v>4418</v>
      </c>
      <c r="AF17" s="7">
        <f t="shared" si="1"/>
        <v>2623</v>
      </c>
      <c r="AG17" s="8">
        <v>150</v>
      </c>
      <c r="AH17" s="8">
        <v>57</v>
      </c>
      <c r="AI17" s="8">
        <v>66</v>
      </c>
      <c r="AJ17" s="8">
        <v>36</v>
      </c>
      <c r="AK17" s="8">
        <v>58</v>
      </c>
      <c r="AL17" s="8">
        <v>7</v>
      </c>
      <c r="AM17" s="8">
        <f t="shared" si="2"/>
        <v>274</v>
      </c>
      <c r="AN17" s="8">
        <f t="shared" si="2"/>
        <v>100</v>
      </c>
      <c r="AO17" s="10">
        <f t="shared" si="3"/>
        <v>7415</v>
      </c>
    </row>
    <row r="18" spans="3:41" ht="30" customHeight="1" thickBot="1" x14ac:dyDescent="0.25">
      <c r="C18" s="30">
        <v>2016</v>
      </c>
      <c r="D18" s="9" t="s">
        <v>4</v>
      </c>
      <c r="E18" s="13">
        <v>0</v>
      </c>
      <c r="F18" s="13">
        <v>0</v>
      </c>
      <c r="G18" s="7">
        <v>3327</v>
      </c>
      <c r="H18" s="7">
        <v>2139</v>
      </c>
      <c r="I18" s="7">
        <v>251</v>
      </c>
      <c r="J18" s="7">
        <v>8</v>
      </c>
      <c r="K18" s="7">
        <v>2471</v>
      </c>
      <c r="L18" s="7">
        <v>1910</v>
      </c>
      <c r="M18" s="7">
        <v>173</v>
      </c>
      <c r="N18" s="7">
        <v>171</v>
      </c>
      <c r="O18" s="7">
        <v>1217</v>
      </c>
      <c r="P18" s="7">
        <v>777</v>
      </c>
      <c r="Q18" s="7">
        <v>28</v>
      </c>
      <c r="R18" s="7">
        <v>339</v>
      </c>
      <c r="S18" s="7">
        <v>417</v>
      </c>
      <c r="T18" s="7">
        <v>10</v>
      </c>
      <c r="U18" s="7" t="s">
        <v>0</v>
      </c>
      <c r="V18" s="7">
        <v>84</v>
      </c>
      <c r="W18" s="7">
        <v>586</v>
      </c>
      <c r="X18" s="7">
        <v>225</v>
      </c>
      <c r="Y18" s="7">
        <v>139</v>
      </c>
      <c r="Z18" s="7">
        <v>90</v>
      </c>
      <c r="AA18" s="7" t="s">
        <v>1</v>
      </c>
      <c r="AB18" s="7" t="s">
        <v>1</v>
      </c>
      <c r="AC18" s="7" t="s">
        <v>1</v>
      </c>
      <c r="AD18" s="7" t="s">
        <v>1</v>
      </c>
      <c r="AE18" s="7">
        <f t="shared" si="0"/>
        <v>8625</v>
      </c>
      <c r="AF18" s="7">
        <f t="shared" si="1"/>
        <v>5737</v>
      </c>
      <c r="AG18" s="8">
        <v>256</v>
      </c>
      <c r="AH18" s="8">
        <v>77</v>
      </c>
      <c r="AI18" s="8">
        <v>99</v>
      </c>
      <c r="AJ18" s="8">
        <v>57</v>
      </c>
      <c r="AK18" s="8">
        <v>90</v>
      </c>
      <c r="AL18" s="8">
        <v>25</v>
      </c>
      <c r="AM18" s="8">
        <f>AG18+AI18+AK18</f>
        <v>445</v>
      </c>
      <c r="AN18" s="8">
        <f t="shared" si="2"/>
        <v>159</v>
      </c>
      <c r="AO18" s="10">
        <f t="shared" si="3"/>
        <v>14966</v>
      </c>
    </row>
    <row r="19" spans="3:41" ht="33" customHeight="1" thickBot="1" x14ac:dyDescent="0.25">
      <c r="C19" s="30"/>
      <c r="D19" s="9" t="s">
        <v>5</v>
      </c>
      <c r="E19" s="13">
        <v>0</v>
      </c>
      <c r="F19" s="13">
        <v>0</v>
      </c>
      <c r="G19" s="7">
        <v>2317</v>
      </c>
      <c r="H19" s="7">
        <v>1364</v>
      </c>
      <c r="I19" s="7">
        <v>235</v>
      </c>
      <c r="J19" s="7" t="s">
        <v>0</v>
      </c>
      <c r="K19" s="7">
        <v>1773</v>
      </c>
      <c r="L19" s="7">
        <v>1381</v>
      </c>
      <c r="M19" s="7">
        <v>71</v>
      </c>
      <c r="N19" s="7">
        <v>95</v>
      </c>
      <c r="O19" s="7">
        <v>914</v>
      </c>
      <c r="P19" s="7">
        <v>485</v>
      </c>
      <c r="Q19" s="7">
        <v>14</v>
      </c>
      <c r="R19" s="7">
        <v>164</v>
      </c>
      <c r="S19" s="7">
        <v>236</v>
      </c>
      <c r="T19" s="7">
        <v>5</v>
      </c>
      <c r="U19" s="7" t="s">
        <v>0</v>
      </c>
      <c r="V19" s="7">
        <v>40</v>
      </c>
      <c r="W19" s="7">
        <v>525</v>
      </c>
      <c r="X19" s="7">
        <v>135</v>
      </c>
      <c r="Y19" s="7">
        <v>75</v>
      </c>
      <c r="Z19" s="7">
        <v>44</v>
      </c>
      <c r="AA19" s="7" t="s">
        <v>1</v>
      </c>
      <c r="AB19" s="7" t="s">
        <v>1</v>
      </c>
      <c r="AC19" s="7" t="s">
        <v>1</v>
      </c>
      <c r="AD19" s="7" t="s">
        <v>1</v>
      </c>
      <c r="AE19" s="7">
        <f>SUM(G19+I19+K19+M19+O19+Q19+R19+T19+V19+W19+Y19)</f>
        <v>6133</v>
      </c>
      <c r="AF19" s="7">
        <f>SUM(H19+L19+N19+P19+S19+X19+Z19)</f>
        <v>3740</v>
      </c>
      <c r="AG19" s="8">
        <v>271</v>
      </c>
      <c r="AH19" s="8">
        <v>126</v>
      </c>
      <c r="AI19" s="8">
        <v>114</v>
      </c>
      <c r="AJ19" s="8">
        <v>78</v>
      </c>
      <c r="AK19" s="8">
        <v>86</v>
      </c>
      <c r="AL19" s="8">
        <v>42</v>
      </c>
      <c r="AM19" s="8">
        <f>SUM(AG19+AI19+AK19)</f>
        <v>471</v>
      </c>
      <c r="AN19" s="8">
        <f>SUM(AH19+AJ19+AL19)</f>
        <v>246</v>
      </c>
      <c r="AO19" s="10">
        <f>SUM(AE19+AF19+AM19+AN19)</f>
        <v>10590</v>
      </c>
    </row>
    <row r="20" spans="3:41" ht="27.75" customHeight="1" thickBot="1" x14ac:dyDescent="0.25">
      <c r="C20" s="30">
        <v>2017</v>
      </c>
      <c r="D20" s="9" t="s">
        <v>4</v>
      </c>
      <c r="E20" s="13">
        <v>0</v>
      </c>
      <c r="F20" s="13">
        <v>0</v>
      </c>
      <c r="G20" s="7">
        <v>3410</v>
      </c>
      <c r="H20" s="7">
        <v>2546</v>
      </c>
      <c r="I20" s="7">
        <v>294</v>
      </c>
      <c r="J20" s="7" t="s">
        <v>1</v>
      </c>
      <c r="K20" s="7">
        <v>2724</v>
      </c>
      <c r="L20" s="7">
        <v>2287</v>
      </c>
      <c r="M20" s="7">
        <v>201</v>
      </c>
      <c r="N20" s="7">
        <v>209</v>
      </c>
      <c r="O20" s="7">
        <v>1562</v>
      </c>
      <c r="P20" s="7">
        <v>887</v>
      </c>
      <c r="Q20" s="7">
        <v>16</v>
      </c>
      <c r="R20" s="7">
        <v>340</v>
      </c>
      <c r="S20" s="7">
        <v>397</v>
      </c>
      <c r="T20" s="7">
        <v>5</v>
      </c>
      <c r="U20" s="7" t="s">
        <v>0</v>
      </c>
      <c r="V20" s="7">
        <v>119</v>
      </c>
      <c r="W20" s="7">
        <v>732</v>
      </c>
      <c r="X20" s="7">
        <v>308</v>
      </c>
      <c r="Y20" s="7">
        <v>198</v>
      </c>
      <c r="Z20" s="7">
        <v>152</v>
      </c>
      <c r="AA20" s="7" t="s">
        <v>1</v>
      </c>
      <c r="AB20" s="7" t="s">
        <v>1</v>
      </c>
      <c r="AC20" s="7" t="s">
        <v>1</v>
      </c>
      <c r="AD20" s="7" t="s">
        <v>1</v>
      </c>
      <c r="AE20" s="7">
        <f>SUM(G20+I20+K20+M20+O20+Q20+R20+T20+V20+W20+Y20)</f>
        <v>9601</v>
      </c>
      <c r="AF20" s="7">
        <f>SUM(H20+L20+N20+P20+S20+X20+Z20)</f>
        <v>6786</v>
      </c>
      <c r="AG20" s="8">
        <v>451</v>
      </c>
      <c r="AH20" s="8">
        <v>204</v>
      </c>
      <c r="AI20" s="8">
        <v>163</v>
      </c>
      <c r="AJ20" s="8">
        <v>102</v>
      </c>
      <c r="AK20" s="8">
        <v>139</v>
      </c>
      <c r="AL20" s="8">
        <v>88</v>
      </c>
      <c r="AM20" s="8">
        <f t="shared" ref="AM20:AN22" si="4">SUM(AG20+AI20+AK20)</f>
        <v>753</v>
      </c>
      <c r="AN20" s="8">
        <f t="shared" si="4"/>
        <v>394</v>
      </c>
      <c r="AO20" s="10">
        <f>SUM(AE20+AM20+AF20+AN20)</f>
        <v>17534</v>
      </c>
    </row>
    <row r="21" spans="3:41" ht="26.25" customHeight="1" thickBot="1" x14ac:dyDescent="0.25">
      <c r="C21" s="40"/>
      <c r="D21" s="9" t="s">
        <v>5</v>
      </c>
      <c r="E21" s="13">
        <v>0</v>
      </c>
      <c r="F21" s="13">
        <v>0</v>
      </c>
      <c r="G21" s="7">
        <v>2782</v>
      </c>
      <c r="H21" s="7">
        <v>1793</v>
      </c>
      <c r="I21" s="7">
        <v>288</v>
      </c>
      <c r="J21" s="7" t="s">
        <v>1</v>
      </c>
      <c r="K21" s="7">
        <v>2158</v>
      </c>
      <c r="L21" s="7">
        <v>1709</v>
      </c>
      <c r="M21" s="7">
        <v>95</v>
      </c>
      <c r="N21" s="7">
        <v>125</v>
      </c>
      <c r="O21" s="7">
        <v>1204</v>
      </c>
      <c r="P21" s="7">
        <v>643</v>
      </c>
      <c r="Q21" s="7">
        <v>7</v>
      </c>
      <c r="R21" s="7">
        <v>160</v>
      </c>
      <c r="S21" s="7">
        <v>286</v>
      </c>
      <c r="T21" s="7">
        <v>4</v>
      </c>
      <c r="U21" s="7" t="s">
        <v>1</v>
      </c>
      <c r="V21" s="7">
        <v>49</v>
      </c>
      <c r="W21" s="7">
        <v>656</v>
      </c>
      <c r="X21" s="7">
        <v>191</v>
      </c>
      <c r="Y21" s="7">
        <v>88</v>
      </c>
      <c r="Z21" s="7">
        <v>96</v>
      </c>
      <c r="AA21" s="7" t="s">
        <v>1</v>
      </c>
      <c r="AB21" s="7" t="s">
        <v>1</v>
      </c>
      <c r="AC21" s="7" t="s">
        <v>1</v>
      </c>
      <c r="AD21" s="7" t="s">
        <v>1</v>
      </c>
      <c r="AE21" s="7">
        <f>SUM(G21+I21+K21+M21+O21+Q21+R21+T21+V21+W21+Y21)</f>
        <v>7491</v>
      </c>
      <c r="AF21" s="7">
        <f>SUM(H21+L21+N21+P21+S21+X21+Z21)</f>
        <v>4843</v>
      </c>
      <c r="AG21" s="8">
        <v>397</v>
      </c>
      <c r="AH21" s="8">
        <v>198</v>
      </c>
      <c r="AI21" s="8">
        <v>127</v>
      </c>
      <c r="AJ21" s="8">
        <v>92</v>
      </c>
      <c r="AK21" s="8">
        <v>118</v>
      </c>
      <c r="AL21" s="8">
        <v>77</v>
      </c>
      <c r="AM21" s="8">
        <f t="shared" si="4"/>
        <v>642</v>
      </c>
      <c r="AN21" s="8">
        <f t="shared" si="4"/>
        <v>367</v>
      </c>
      <c r="AO21" s="10">
        <f>SUM(AE21+AM21+AF21+AN21)</f>
        <v>13343</v>
      </c>
    </row>
    <row r="22" spans="3:41" ht="27" customHeight="1" thickBot="1" x14ac:dyDescent="0.25">
      <c r="C22" s="30">
        <v>2018</v>
      </c>
      <c r="D22" s="9" t="s">
        <v>4</v>
      </c>
      <c r="E22" s="13">
        <v>0</v>
      </c>
      <c r="F22" s="13">
        <v>0</v>
      </c>
      <c r="G22" s="7">
        <v>4662</v>
      </c>
      <c r="H22" s="7">
        <v>3427</v>
      </c>
      <c r="I22" s="7">
        <v>355</v>
      </c>
      <c r="J22" s="7" t="s">
        <v>1</v>
      </c>
      <c r="K22" s="7">
        <v>3518</v>
      </c>
      <c r="L22" s="7">
        <v>3017</v>
      </c>
      <c r="M22" s="7">
        <v>248</v>
      </c>
      <c r="N22" s="7">
        <v>243</v>
      </c>
      <c r="O22" s="7">
        <v>2052</v>
      </c>
      <c r="P22" s="7">
        <v>1321</v>
      </c>
      <c r="Q22" s="7">
        <v>6</v>
      </c>
      <c r="R22" s="7">
        <v>438</v>
      </c>
      <c r="S22" s="7">
        <v>593</v>
      </c>
      <c r="T22" s="7">
        <v>4</v>
      </c>
      <c r="U22" s="7" t="s">
        <v>1</v>
      </c>
      <c r="V22" s="7">
        <v>213</v>
      </c>
      <c r="W22" s="7">
        <v>1074</v>
      </c>
      <c r="X22" s="7">
        <v>512</v>
      </c>
      <c r="Y22" s="7">
        <v>243</v>
      </c>
      <c r="Z22" s="7">
        <v>254</v>
      </c>
      <c r="AA22" s="7" t="s">
        <v>1</v>
      </c>
      <c r="AB22" s="7" t="s">
        <v>1</v>
      </c>
      <c r="AC22" s="7" t="s">
        <v>1</v>
      </c>
      <c r="AD22" s="7" t="s">
        <v>1</v>
      </c>
      <c r="AE22" s="7">
        <f>SUM(G22+I22+K22+M22+O22+Q22+R22+T22+V22+W22+Y22)</f>
        <v>12813</v>
      </c>
      <c r="AF22" s="7">
        <f>SUM(H22+L22+N22+P22+S22+X22+Z22)</f>
        <v>9367</v>
      </c>
      <c r="AG22" s="8">
        <v>570</v>
      </c>
      <c r="AH22" s="8">
        <v>294</v>
      </c>
      <c r="AI22" s="8">
        <v>160</v>
      </c>
      <c r="AJ22" s="8">
        <v>120</v>
      </c>
      <c r="AK22" s="8">
        <v>136</v>
      </c>
      <c r="AL22" s="8">
        <v>97</v>
      </c>
      <c r="AM22" s="8">
        <f t="shared" si="4"/>
        <v>866</v>
      </c>
      <c r="AN22" s="8">
        <f t="shared" si="4"/>
        <v>511</v>
      </c>
      <c r="AO22" s="10">
        <f>SUM(AE22+AM22+AF22+AN22)</f>
        <v>23557</v>
      </c>
    </row>
    <row r="23" spans="3:41" ht="31.5" customHeight="1" thickBot="1" x14ac:dyDescent="0.25">
      <c r="C23" s="41"/>
      <c r="D23" s="9" t="s">
        <v>5</v>
      </c>
      <c r="E23" s="13">
        <v>0</v>
      </c>
      <c r="F23" s="13">
        <v>0</v>
      </c>
      <c r="G23" s="7">
        <v>4654</v>
      </c>
      <c r="H23" s="7">
        <v>3111</v>
      </c>
      <c r="I23" s="7">
        <v>351</v>
      </c>
      <c r="J23" s="7" t="s">
        <v>0</v>
      </c>
      <c r="K23" s="7">
        <v>3309</v>
      </c>
      <c r="L23" s="7">
        <v>2622</v>
      </c>
      <c r="M23" s="7">
        <v>221</v>
      </c>
      <c r="N23" s="7">
        <v>187</v>
      </c>
      <c r="O23" s="7">
        <v>1940</v>
      </c>
      <c r="P23" s="7">
        <v>1258</v>
      </c>
      <c r="Q23" s="7">
        <v>6</v>
      </c>
      <c r="R23" s="7">
        <v>380</v>
      </c>
      <c r="S23" s="7">
        <v>501</v>
      </c>
      <c r="T23" s="7">
        <v>3</v>
      </c>
      <c r="U23" s="7" t="s">
        <v>1</v>
      </c>
      <c r="V23" s="7">
        <v>181</v>
      </c>
      <c r="W23" s="7">
        <v>965</v>
      </c>
      <c r="X23" s="7">
        <v>404</v>
      </c>
      <c r="Y23" s="7">
        <v>206</v>
      </c>
      <c r="Z23" s="7">
        <v>179</v>
      </c>
      <c r="AA23" s="7" t="s">
        <v>1</v>
      </c>
      <c r="AB23" s="7" t="s">
        <v>1</v>
      </c>
      <c r="AC23" s="7" t="s">
        <v>1</v>
      </c>
      <c r="AD23" s="7" t="s">
        <v>1</v>
      </c>
      <c r="AE23" s="7">
        <f>G23+I23+K23+M23+O23+Q23+R23+T23+V23+W23+Y23</f>
        <v>12216</v>
      </c>
      <c r="AF23" s="7">
        <f>H23+L23+N23+P23+S23+X23+Z23</f>
        <v>8262</v>
      </c>
      <c r="AG23" s="8">
        <v>434</v>
      </c>
      <c r="AH23" s="8">
        <v>205</v>
      </c>
      <c r="AI23" s="8">
        <v>108</v>
      </c>
      <c r="AJ23" s="8">
        <v>90</v>
      </c>
      <c r="AK23" s="8">
        <v>80</v>
      </c>
      <c r="AL23" s="8">
        <v>59</v>
      </c>
      <c r="AM23" s="8">
        <f>AG23+AI23+AK23</f>
        <v>622</v>
      </c>
      <c r="AN23" s="8">
        <f>AH23+AJ23+AL23</f>
        <v>354</v>
      </c>
      <c r="AO23" s="10">
        <f>AE23+AF23+AM23+AN23</f>
        <v>21454</v>
      </c>
    </row>
    <row r="24" spans="3:41" ht="31.5" customHeight="1" thickBot="1" x14ac:dyDescent="0.25">
      <c r="C24" s="30">
        <v>2019</v>
      </c>
      <c r="D24" s="9" t="s">
        <v>4</v>
      </c>
      <c r="E24" s="13">
        <v>0</v>
      </c>
      <c r="F24" s="13">
        <v>0</v>
      </c>
      <c r="G24" s="7">
        <v>4614</v>
      </c>
      <c r="H24" s="7">
        <v>3859</v>
      </c>
      <c r="I24" s="7">
        <v>407</v>
      </c>
      <c r="J24" s="7" t="s">
        <v>0</v>
      </c>
      <c r="K24" s="7">
        <v>3190</v>
      </c>
      <c r="L24" s="7">
        <v>3161</v>
      </c>
      <c r="M24" s="7">
        <v>323</v>
      </c>
      <c r="N24" s="7">
        <v>309</v>
      </c>
      <c r="O24" s="7">
        <v>1911</v>
      </c>
      <c r="P24" s="7">
        <v>1351</v>
      </c>
      <c r="Q24" s="7" t="s">
        <v>0</v>
      </c>
      <c r="R24" s="7">
        <v>329</v>
      </c>
      <c r="S24" s="7">
        <v>548</v>
      </c>
      <c r="T24" s="7">
        <v>2</v>
      </c>
      <c r="U24" s="7" t="s">
        <v>0</v>
      </c>
      <c r="V24" s="7">
        <v>267</v>
      </c>
      <c r="W24" s="7">
        <v>966</v>
      </c>
      <c r="X24" s="7">
        <v>476</v>
      </c>
      <c r="Y24" s="7">
        <v>264</v>
      </c>
      <c r="Z24" s="7">
        <v>303</v>
      </c>
      <c r="AA24" s="7" t="s">
        <v>1</v>
      </c>
      <c r="AB24" s="7" t="s">
        <v>1</v>
      </c>
      <c r="AC24" s="7" t="s">
        <v>1</v>
      </c>
      <c r="AD24" s="7" t="s">
        <v>1</v>
      </c>
      <c r="AE24" s="7">
        <v>12273</v>
      </c>
      <c r="AF24" s="7">
        <v>10007</v>
      </c>
      <c r="AG24" s="8">
        <v>1225</v>
      </c>
      <c r="AH24" s="8">
        <v>535</v>
      </c>
      <c r="AI24" s="8">
        <v>406</v>
      </c>
      <c r="AJ24" s="8">
        <v>248</v>
      </c>
      <c r="AK24" s="8">
        <v>346</v>
      </c>
      <c r="AL24" s="8">
        <v>180</v>
      </c>
      <c r="AM24" s="8">
        <v>1977</v>
      </c>
      <c r="AN24" s="8">
        <v>963</v>
      </c>
      <c r="AO24" s="10">
        <v>25220</v>
      </c>
    </row>
    <row r="25" spans="3:41" ht="13.35" customHeight="1" thickBot="1" x14ac:dyDescent="0.25">
      <c r="C25" s="30"/>
      <c r="D25" s="42" t="s">
        <v>5</v>
      </c>
      <c r="E25" s="13">
        <v>0</v>
      </c>
      <c r="F25" s="13">
        <v>0</v>
      </c>
      <c r="G25" s="14">
        <v>5353</v>
      </c>
      <c r="H25" s="14">
        <v>3353</v>
      </c>
      <c r="I25" s="14">
        <v>548</v>
      </c>
      <c r="J25" s="14">
        <v>6</v>
      </c>
      <c r="K25" s="14">
        <v>3432</v>
      </c>
      <c r="L25" s="14">
        <v>2401</v>
      </c>
      <c r="M25" s="14">
        <v>253</v>
      </c>
      <c r="N25" s="14">
        <v>225</v>
      </c>
      <c r="O25" s="14">
        <v>2200</v>
      </c>
      <c r="P25" s="14">
        <v>1274</v>
      </c>
      <c r="Q25" s="14">
        <v>38</v>
      </c>
      <c r="R25" s="14">
        <v>678</v>
      </c>
      <c r="S25" s="14">
        <v>642</v>
      </c>
      <c r="T25" s="14">
        <v>37</v>
      </c>
      <c r="U25" s="14">
        <v>1</v>
      </c>
      <c r="V25" s="14">
        <v>201</v>
      </c>
      <c r="W25" s="14">
        <v>1092</v>
      </c>
      <c r="X25" s="14">
        <v>399</v>
      </c>
      <c r="Y25" s="14">
        <v>258</v>
      </c>
      <c r="Z25" s="14">
        <v>195</v>
      </c>
      <c r="AA25" s="15" t="s">
        <v>1</v>
      </c>
      <c r="AB25" s="15" t="s">
        <v>1</v>
      </c>
      <c r="AC25" s="15" t="s">
        <v>1</v>
      </c>
      <c r="AD25" s="15" t="s">
        <v>1</v>
      </c>
      <c r="AE25" s="14">
        <v>14090</v>
      </c>
      <c r="AF25" s="14">
        <v>8496</v>
      </c>
      <c r="AG25" s="18">
        <v>297</v>
      </c>
      <c r="AH25" s="18">
        <v>172</v>
      </c>
      <c r="AI25" s="18">
        <v>60</v>
      </c>
      <c r="AJ25" s="18">
        <v>51</v>
      </c>
      <c r="AK25" s="18">
        <v>47</v>
      </c>
      <c r="AL25" s="18">
        <v>37</v>
      </c>
      <c r="AM25" s="18">
        <v>404</v>
      </c>
      <c r="AN25" s="18">
        <v>260</v>
      </c>
      <c r="AO25" s="16">
        <v>23250</v>
      </c>
    </row>
    <row r="26" spans="3:41" ht="13.35" customHeight="1" thickBot="1" x14ac:dyDescent="0.25">
      <c r="C26" s="30"/>
      <c r="D26" s="43"/>
      <c r="E26" s="13">
        <v>0</v>
      </c>
      <c r="F26" s="13">
        <v>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20"/>
      <c r="AB26" s="20"/>
      <c r="AC26" s="20"/>
      <c r="AD26" s="20"/>
      <c r="AE26" s="15"/>
      <c r="AF26" s="15"/>
      <c r="AG26" s="19"/>
      <c r="AH26" s="19"/>
      <c r="AI26" s="19"/>
      <c r="AJ26" s="19"/>
      <c r="AK26" s="19"/>
      <c r="AL26" s="19"/>
      <c r="AM26" s="19"/>
      <c r="AN26" s="19"/>
      <c r="AO26" s="17"/>
    </row>
    <row r="27" spans="3:41" ht="41.25" customHeight="1" x14ac:dyDescent="0.2">
      <c r="C27" s="38">
        <v>2020</v>
      </c>
      <c r="D27" s="9" t="s">
        <v>4</v>
      </c>
      <c r="E27" s="13">
        <v>0</v>
      </c>
      <c r="F27" s="13">
        <v>0</v>
      </c>
      <c r="G27" s="7">
        <v>4976</v>
      </c>
      <c r="H27" s="7">
        <v>4611</v>
      </c>
      <c r="I27" s="7">
        <v>593</v>
      </c>
      <c r="J27" s="7" t="s">
        <v>24</v>
      </c>
      <c r="K27" s="7">
        <v>3516</v>
      </c>
      <c r="L27" s="7">
        <v>3333</v>
      </c>
      <c r="M27" s="7">
        <v>351</v>
      </c>
      <c r="N27" s="7">
        <v>415</v>
      </c>
      <c r="O27" s="7">
        <v>2249</v>
      </c>
      <c r="P27" s="7">
        <v>1661</v>
      </c>
      <c r="Q27" s="7">
        <v>1</v>
      </c>
      <c r="R27" s="7">
        <v>479</v>
      </c>
      <c r="S27" s="7">
        <v>649</v>
      </c>
      <c r="T27" s="7">
        <v>1</v>
      </c>
      <c r="U27" s="7" t="s">
        <v>24</v>
      </c>
      <c r="V27" s="7">
        <v>399</v>
      </c>
      <c r="W27" s="7">
        <v>1239</v>
      </c>
      <c r="X27" s="7">
        <v>433</v>
      </c>
      <c r="Y27" s="7">
        <v>431</v>
      </c>
      <c r="Z27" s="7">
        <v>413</v>
      </c>
      <c r="AA27" s="7" t="s">
        <v>1</v>
      </c>
      <c r="AB27" s="7" t="s">
        <v>1</v>
      </c>
      <c r="AC27" s="7" t="s">
        <v>1</v>
      </c>
      <c r="AD27" s="7" t="s">
        <v>1</v>
      </c>
      <c r="AE27" s="7">
        <v>14235</v>
      </c>
      <c r="AF27" s="7">
        <v>11515</v>
      </c>
      <c r="AG27" s="8">
        <v>422</v>
      </c>
      <c r="AH27" s="8">
        <v>270</v>
      </c>
      <c r="AI27" s="8">
        <v>82</v>
      </c>
      <c r="AJ27" s="8">
        <v>51</v>
      </c>
      <c r="AK27" s="8">
        <v>47</v>
      </c>
      <c r="AL27" s="8">
        <v>74</v>
      </c>
      <c r="AM27" s="8">
        <v>551</v>
      </c>
      <c r="AN27" s="8">
        <v>395</v>
      </c>
      <c r="AO27" s="10">
        <v>26696</v>
      </c>
    </row>
    <row r="28" spans="3:41" ht="45.75" customHeight="1" thickBot="1" x14ac:dyDescent="0.25">
      <c r="C28" s="39"/>
      <c r="D28" s="9" t="s">
        <v>5</v>
      </c>
      <c r="E28" s="7">
        <v>0</v>
      </c>
      <c r="F28" s="7">
        <v>0</v>
      </c>
      <c r="G28" s="7">
        <v>4930</v>
      </c>
      <c r="H28" s="7">
        <v>4551</v>
      </c>
      <c r="I28" s="7">
        <v>584</v>
      </c>
      <c r="J28" s="7">
        <v>0</v>
      </c>
      <c r="K28" s="7">
        <v>3486</v>
      </c>
      <c r="L28" s="7">
        <v>3326</v>
      </c>
      <c r="M28" s="7">
        <v>340</v>
      </c>
      <c r="N28" s="7">
        <v>405</v>
      </c>
      <c r="O28" s="7">
        <v>2232</v>
      </c>
      <c r="P28" s="7">
        <v>1673</v>
      </c>
      <c r="Q28" s="7">
        <v>1</v>
      </c>
      <c r="R28" s="7">
        <v>464</v>
      </c>
      <c r="S28" s="7">
        <v>627</v>
      </c>
      <c r="T28" s="7">
        <v>1</v>
      </c>
      <c r="U28" s="7">
        <v>0</v>
      </c>
      <c r="V28" s="7">
        <v>389</v>
      </c>
      <c r="W28" s="7">
        <v>1225</v>
      </c>
      <c r="X28" s="7">
        <v>429</v>
      </c>
      <c r="Y28" s="7">
        <v>422</v>
      </c>
      <c r="Z28" s="7">
        <f>SUM(Z27)</f>
        <v>413</v>
      </c>
      <c r="AA28" s="7">
        <v>0</v>
      </c>
      <c r="AB28" s="7">
        <v>0</v>
      </c>
      <c r="AC28" s="7">
        <v>0</v>
      </c>
      <c r="AD28" s="7">
        <v>0</v>
      </c>
      <c r="AE28" s="7">
        <v>14074</v>
      </c>
      <c r="AF28" s="7">
        <v>11373</v>
      </c>
      <c r="AG28" s="8">
        <v>448</v>
      </c>
      <c r="AH28" s="8">
        <v>298</v>
      </c>
      <c r="AI28" s="8">
        <v>75</v>
      </c>
      <c r="AJ28" s="8">
        <v>100</v>
      </c>
      <c r="AK28" s="8">
        <v>55</v>
      </c>
      <c r="AL28" s="8">
        <v>90</v>
      </c>
      <c r="AM28" s="8">
        <v>603</v>
      </c>
      <c r="AN28" s="8">
        <v>463</v>
      </c>
      <c r="AO28" s="10">
        <v>26513</v>
      </c>
    </row>
    <row r="29" spans="3:41" ht="30" customHeight="1" x14ac:dyDescent="0.2">
      <c r="C29" s="38">
        <v>2021</v>
      </c>
      <c r="D29" s="9" t="s">
        <v>4</v>
      </c>
      <c r="E29" s="7">
        <v>0</v>
      </c>
      <c r="F29" s="7">
        <v>0</v>
      </c>
      <c r="G29" s="7">
        <v>5389</v>
      </c>
      <c r="H29" s="7">
        <v>5667</v>
      </c>
      <c r="I29" s="7">
        <v>500</v>
      </c>
      <c r="J29" s="7" t="s">
        <v>1</v>
      </c>
      <c r="K29" s="7">
        <v>3750</v>
      </c>
      <c r="L29" s="7">
        <v>4455</v>
      </c>
      <c r="M29" s="7">
        <v>417</v>
      </c>
      <c r="N29" s="7">
        <v>508</v>
      </c>
      <c r="O29" s="7">
        <v>2361</v>
      </c>
      <c r="P29" s="7">
        <v>2370</v>
      </c>
      <c r="Q29" s="7">
        <v>1</v>
      </c>
      <c r="R29" s="7">
        <v>647</v>
      </c>
      <c r="S29" s="7">
        <v>834</v>
      </c>
      <c r="T29" s="7">
        <v>1</v>
      </c>
      <c r="U29" s="7">
        <v>0</v>
      </c>
      <c r="V29" s="7">
        <v>330</v>
      </c>
      <c r="W29" s="7">
        <v>1202</v>
      </c>
      <c r="X29" s="7">
        <v>812</v>
      </c>
      <c r="Y29" s="7">
        <v>419</v>
      </c>
      <c r="Z29" s="7">
        <v>592</v>
      </c>
      <c r="AA29" s="7">
        <v>224</v>
      </c>
      <c r="AB29" s="7">
        <v>113</v>
      </c>
      <c r="AC29" s="7">
        <v>389</v>
      </c>
      <c r="AD29" s="7">
        <v>215</v>
      </c>
      <c r="AE29" s="7">
        <v>15584</v>
      </c>
      <c r="AF29" s="7">
        <v>15566</v>
      </c>
      <c r="AG29" s="8">
        <v>502</v>
      </c>
      <c r="AH29" s="8">
        <v>356</v>
      </c>
      <c r="AI29" s="8">
        <v>126</v>
      </c>
      <c r="AJ29" s="8">
        <v>119</v>
      </c>
      <c r="AK29" s="8">
        <v>83</v>
      </c>
      <c r="AL29" s="8">
        <v>108</v>
      </c>
      <c r="AM29" s="8">
        <v>711</v>
      </c>
      <c r="AN29" s="8">
        <v>583</v>
      </c>
      <c r="AO29" s="10">
        <v>32444</v>
      </c>
    </row>
    <row r="30" spans="3:41" ht="34.5" customHeight="1" thickBot="1" x14ac:dyDescent="0.25">
      <c r="C30" s="39"/>
      <c r="D30" s="9" t="s">
        <v>5</v>
      </c>
      <c r="E30" s="7">
        <v>0</v>
      </c>
      <c r="F30" s="7">
        <v>0</v>
      </c>
      <c r="G30" s="7">
        <v>5016</v>
      </c>
      <c r="H30" s="7">
        <v>4650</v>
      </c>
      <c r="I30" s="7">
        <v>549</v>
      </c>
      <c r="J30" s="7">
        <v>0</v>
      </c>
      <c r="K30" s="7">
        <v>3544</v>
      </c>
      <c r="L30" s="7">
        <v>3360</v>
      </c>
      <c r="M30" s="7">
        <v>351</v>
      </c>
      <c r="N30" s="7">
        <v>415</v>
      </c>
      <c r="O30" s="7">
        <v>2271</v>
      </c>
      <c r="P30" s="7">
        <v>1678</v>
      </c>
      <c r="Q30" s="7">
        <v>1</v>
      </c>
      <c r="R30" s="7">
        <v>479</v>
      </c>
      <c r="S30" s="7">
        <v>649</v>
      </c>
      <c r="T30" s="7">
        <v>1</v>
      </c>
      <c r="U30" s="7">
        <v>0</v>
      </c>
      <c r="V30" s="7">
        <v>399</v>
      </c>
      <c r="W30" s="7">
        <v>1241</v>
      </c>
      <c r="X30" s="7">
        <v>433</v>
      </c>
      <c r="Y30" s="7">
        <v>431</v>
      </c>
      <c r="Z30" s="7">
        <v>431</v>
      </c>
      <c r="AA30" s="7">
        <v>224</v>
      </c>
      <c r="AB30" s="7">
        <v>113</v>
      </c>
      <c r="AC30" s="7">
        <v>389</v>
      </c>
      <c r="AD30" s="7">
        <v>215</v>
      </c>
      <c r="AE30" s="7">
        <v>14941</v>
      </c>
      <c r="AF30" s="7">
        <v>11926</v>
      </c>
      <c r="AG30" s="8">
        <v>469</v>
      </c>
      <c r="AH30" s="8">
        <v>311</v>
      </c>
      <c r="AI30" s="8">
        <v>103</v>
      </c>
      <c r="AJ30" s="8">
        <v>77</v>
      </c>
      <c r="AK30" s="8">
        <v>59</v>
      </c>
      <c r="AL30" s="8">
        <v>94</v>
      </c>
      <c r="AM30" s="8">
        <v>613</v>
      </c>
      <c r="AN30" s="8">
        <v>468</v>
      </c>
      <c r="AO30" s="10">
        <v>27948</v>
      </c>
    </row>
    <row r="31" spans="3:41" ht="30" customHeight="1" x14ac:dyDescent="0.2">
      <c r="C31" s="38">
        <v>2022</v>
      </c>
      <c r="D31" s="9" t="s">
        <v>4</v>
      </c>
      <c r="E31" s="7">
        <v>0</v>
      </c>
      <c r="F31" s="7">
        <v>0</v>
      </c>
      <c r="G31" s="7">
        <v>5243</v>
      </c>
      <c r="H31" s="7">
        <v>5420</v>
      </c>
      <c r="I31" s="7">
        <v>487</v>
      </c>
      <c r="J31" s="7">
        <v>0</v>
      </c>
      <c r="K31" s="7">
        <v>3654</v>
      </c>
      <c r="L31" s="7">
        <v>4324</v>
      </c>
      <c r="M31" s="7">
        <v>395</v>
      </c>
      <c r="N31" s="7">
        <v>477</v>
      </c>
      <c r="O31" s="7">
        <v>2236</v>
      </c>
      <c r="P31" s="7">
        <v>2257</v>
      </c>
      <c r="Q31" s="7">
        <v>0</v>
      </c>
      <c r="R31" s="7">
        <v>604</v>
      </c>
      <c r="S31" s="7">
        <v>798</v>
      </c>
      <c r="T31" s="7">
        <v>1</v>
      </c>
      <c r="U31" s="7">
        <v>0</v>
      </c>
      <c r="V31" s="7">
        <v>319</v>
      </c>
      <c r="W31" s="7">
        <v>1171</v>
      </c>
      <c r="X31" s="7">
        <v>766</v>
      </c>
      <c r="Y31" s="7">
        <v>397</v>
      </c>
      <c r="Z31" s="7">
        <v>551</v>
      </c>
      <c r="AA31" s="7">
        <v>213</v>
      </c>
      <c r="AB31" s="7">
        <v>109</v>
      </c>
      <c r="AC31" s="7">
        <v>374</v>
      </c>
      <c r="AD31" s="7">
        <v>205</v>
      </c>
      <c r="AE31" s="7">
        <v>15094</v>
      </c>
      <c r="AF31" s="7">
        <v>14907</v>
      </c>
      <c r="AG31" s="8">
        <v>479</v>
      </c>
      <c r="AH31" s="8">
        <v>348</v>
      </c>
      <c r="AI31" s="8">
        <v>119</v>
      </c>
      <c r="AJ31" s="8">
        <v>114</v>
      </c>
      <c r="AK31" s="8">
        <v>73</v>
      </c>
      <c r="AL31" s="8">
        <v>98</v>
      </c>
      <c r="AM31" s="8">
        <v>671</v>
      </c>
      <c r="AN31" s="8">
        <v>560</v>
      </c>
      <c r="AO31" s="10">
        <v>31232</v>
      </c>
    </row>
    <row r="32" spans="3:41" ht="34.5" customHeight="1" thickBot="1" x14ac:dyDescent="0.25">
      <c r="C32" s="39"/>
      <c r="D32" s="9" t="s">
        <v>5</v>
      </c>
      <c r="E32" s="7">
        <v>154</v>
      </c>
      <c r="F32" s="7">
        <v>541</v>
      </c>
      <c r="G32" s="7">
        <v>5164</v>
      </c>
      <c r="H32" s="7">
        <v>5518</v>
      </c>
      <c r="I32" s="7">
        <v>454</v>
      </c>
      <c r="J32" s="7">
        <v>0</v>
      </c>
      <c r="K32" s="7">
        <v>3298</v>
      </c>
      <c r="L32" s="7">
        <v>4178</v>
      </c>
      <c r="M32" s="7">
        <v>343</v>
      </c>
      <c r="N32" s="7">
        <v>396</v>
      </c>
      <c r="O32" s="7">
        <v>2186</v>
      </c>
      <c r="P32" s="7">
        <v>2238</v>
      </c>
      <c r="Q32" s="7">
        <v>0</v>
      </c>
      <c r="R32" s="7">
        <v>532</v>
      </c>
      <c r="S32" s="7">
        <v>666</v>
      </c>
      <c r="T32" s="7">
        <v>0</v>
      </c>
      <c r="U32" s="7">
        <v>0</v>
      </c>
      <c r="V32" s="7">
        <v>207</v>
      </c>
      <c r="W32" s="7">
        <v>1033</v>
      </c>
      <c r="X32" s="7">
        <v>623</v>
      </c>
      <c r="Y32" s="7">
        <v>338</v>
      </c>
      <c r="Z32" s="7">
        <v>447</v>
      </c>
      <c r="AA32" s="7">
        <v>222</v>
      </c>
      <c r="AB32" s="7">
        <v>95</v>
      </c>
      <c r="AC32" s="7">
        <v>335</v>
      </c>
      <c r="AD32" s="7">
        <v>175</v>
      </c>
      <c r="AE32" s="7">
        <v>14112</v>
      </c>
      <c r="AF32" s="7">
        <v>14336</v>
      </c>
      <c r="AG32" s="8">
        <v>400</v>
      </c>
      <c r="AH32" s="8">
        <v>300</v>
      </c>
      <c r="AI32" s="8">
        <v>101</v>
      </c>
      <c r="AJ32" s="8">
        <v>92</v>
      </c>
      <c r="AK32" s="8">
        <v>60</v>
      </c>
      <c r="AL32" s="8">
        <v>84</v>
      </c>
      <c r="AM32" s="8">
        <v>561</v>
      </c>
      <c r="AN32" s="8">
        <v>476</v>
      </c>
      <c r="AO32" s="10">
        <v>30180</v>
      </c>
    </row>
    <row r="34" spans="24:36" x14ac:dyDescent="0.2">
      <c r="AJ34" s="1" t="s">
        <v>25</v>
      </c>
    </row>
    <row r="37" spans="24:36" ht="14.25" x14ac:dyDescent="0.2">
      <c r="X37" s="11"/>
    </row>
  </sheetData>
  <mergeCells count="69">
    <mergeCell ref="E6:F6"/>
    <mergeCell ref="E7:F7"/>
    <mergeCell ref="C31:C32"/>
    <mergeCell ref="C20:C21"/>
    <mergeCell ref="C22:C23"/>
    <mergeCell ref="C12:C14"/>
    <mergeCell ref="C15:C17"/>
    <mergeCell ref="C18:C19"/>
    <mergeCell ref="C29:C30"/>
    <mergeCell ref="C27:C28"/>
    <mergeCell ref="C24:C26"/>
    <mergeCell ref="D25:D26"/>
    <mergeCell ref="AM25:AM26"/>
    <mergeCell ref="AN25:AN26"/>
    <mergeCell ref="W7:X7"/>
    <mergeCell ref="C6:C8"/>
    <mergeCell ref="D6:D8"/>
    <mergeCell ref="G6:AF6"/>
    <mergeCell ref="C9:C11"/>
    <mergeCell ref="R7:S7"/>
    <mergeCell ref="G7:H7"/>
    <mergeCell ref="I7:J7"/>
    <mergeCell ref="K7:L7"/>
    <mergeCell ref="M7:N7"/>
    <mergeCell ref="O7:P7"/>
    <mergeCell ref="AC7:AD7"/>
    <mergeCell ref="AA7:AB7"/>
    <mergeCell ref="T7:U7"/>
    <mergeCell ref="AO6:AO8"/>
    <mergeCell ref="AK7:AL7"/>
    <mergeCell ref="AM7:AN7"/>
    <mergeCell ref="Y7:Z7"/>
    <mergeCell ref="AE7:AF7"/>
    <mergeCell ref="AG7:AH7"/>
    <mergeCell ref="AI7:AJ7"/>
    <mergeCell ref="AG6:AN6"/>
    <mergeCell ref="AA25:AA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X25:X26"/>
    <mergeCell ref="W25:W26"/>
    <mergeCell ref="AO25:AO26"/>
    <mergeCell ref="U25:U26"/>
    <mergeCell ref="AH25:AH26"/>
    <mergeCell ref="AI25:AI26"/>
    <mergeCell ref="AJ25:AJ26"/>
    <mergeCell ref="AK25:AK26"/>
    <mergeCell ref="AL25:AL26"/>
    <mergeCell ref="Y25:Y26"/>
    <mergeCell ref="Z25:Z26"/>
    <mergeCell ref="AE25:AE26"/>
    <mergeCell ref="AF25:AF26"/>
    <mergeCell ref="AG25:AG26"/>
    <mergeCell ref="AD25:AD26"/>
    <mergeCell ref="AC25:AC26"/>
    <mergeCell ref="AB25:AB26"/>
    <mergeCell ref="G25:G26"/>
    <mergeCell ref="R25:R26"/>
    <mergeCell ref="S25:S26"/>
    <mergeCell ref="T25:T26"/>
    <mergeCell ref="V25:V26"/>
  </mergeCells>
  <pageMargins left="0.7" right="0.7" top="0.75" bottom="0.75" header="0.3" footer="0.3"/>
  <pageSetup scale="3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83DF2E6634443A349C17868A69B47" ma:contentTypeVersion="2" ma:contentTypeDescription="Create a new document." ma:contentTypeScope="" ma:versionID="75be40817d16b9a669dd65bc569c5e8e">
  <xsd:schema xmlns:xsd="http://www.w3.org/2001/XMLSchema" xmlns:xs="http://www.w3.org/2001/XMLSchema" xmlns:p="http://schemas.microsoft.com/office/2006/metadata/properties" xmlns:ns1="http://schemas.microsoft.com/sharepoint/v3" xmlns:ns2="39fd7eea-bd78-4e0b-bb05-937733995018" targetNamespace="http://schemas.microsoft.com/office/2006/metadata/properties" ma:root="true" ma:fieldsID="3f855aa50b178639402115d648588c2e" ns1:_="" ns2:_="">
    <xsd:import namespace="http://schemas.microsoft.com/sharepoint/v3"/>
    <xsd:import namespace="39fd7eea-bd78-4e0b-bb05-93773399501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d7eea-bd78-4e0b-bb05-9377339950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D0A0D1-DBA7-4F03-B51F-6CEDAA5719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d7eea-bd78-4e0b-bb05-9377339950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CB4258-41BF-465F-AD59-1C59BD642B1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9fd7eea-bd78-4e0b-bb05-93773399501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9FB554-F65E-4BBE-A31F-0A9EACB861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التصنيف حسب الفرع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Hajar Alabbad</dc:creator>
  <cp:lastModifiedBy>Manahel Al-Debasi</cp:lastModifiedBy>
  <cp:lastPrinted>2023-03-07T11:27:03Z</cp:lastPrinted>
  <dcterms:created xsi:type="dcterms:W3CDTF">2016-10-31T08:11:49Z</dcterms:created>
  <dcterms:modified xsi:type="dcterms:W3CDTF">2023-03-07T11:30:03Z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0x01010034A83DF2E6634443A349C17868A69B47</vt:lpwstr>
  </property>
</Properties>
</file>